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_DATA/POINTS HEBDO SpF/"/>
    </mc:Choice>
  </mc:AlternateContent>
  <xr:revisionPtr revIDLastSave="0" documentId="13_ncr:1_{1649CF68-8C0E-914C-9493-2DBCE38CFC71}" xr6:coauthVersionLast="36" xr6:coauthVersionMax="36" xr10:uidLastSave="{00000000-0000-0000-0000-000000000000}"/>
  <bookViews>
    <workbookView xWindow="9540" yWindow="5220" windowWidth="19260" windowHeight="11460" xr2:uid="{0E7E21E7-0086-3548-8A81-CF8933B80EE2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D5" i="1" s="1"/>
  <c r="B5" i="1"/>
  <c r="A5" i="1"/>
  <c r="M11" i="1" l="1"/>
  <c r="D6" i="1"/>
  <c r="C6" i="1"/>
  <c r="B6" i="1"/>
  <c r="A6" i="1"/>
  <c r="C7" i="1" l="1"/>
  <c r="D7" i="1" s="1"/>
  <c r="B7" i="1"/>
  <c r="A7" i="1"/>
  <c r="C8" i="1" l="1"/>
  <c r="D8" i="1" s="1"/>
  <c r="B8" i="1"/>
  <c r="A8" i="1"/>
  <c r="C9" i="1" l="1"/>
  <c r="D9" i="1" s="1"/>
  <c r="B9" i="1"/>
  <c r="A9" i="1"/>
  <c r="M12" i="1" l="1"/>
  <c r="M13" i="1"/>
  <c r="M14" i="1"/>
  <c r="M15" i="1"/>
  <c r="M16" i="1"/>
  <c r="M17" i="1"/>
  <c r="M18" i="1"/>
  <c r="M19" i="1"/>
  <c r="M20" i="1"/>
  <c r="K13" i="1" l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12" i="1"/>
  <c r="C10" i="1" l="1"/>
  <c r="D10" i="1" s="1"/>
  <c r="B10" i="1"/>
  <c r="A10" i="1"/>
  <c r="C11" i="1" l="1"/>
  <c r="D11" i="1" s="1"/>
  <c r="B11" i="1"/>
  <c r="A11" i="1"/>
  <c r="U20" i="1" l="1"/>
  <c r="T20" i="1"/>
  <c r="G22" i="1"/>
  <c r="C22" i="1"/>
  <c r="D22" i="1" s="1"/>
  <c r="C23" i="1"/>
  <c r="D23" i="1"/>
  <c r="B24" i="1"/>
  <c r="B23" i="1" s="1"/>
  <c r="B22" i="1" s="1"/>
  <c r="B21" i="1" s="1"/>
  <c r="B20" i="1" s="1"/>
  <c r="B19" i="1" s="1"/>
  <c r="B18" i="1" s="1"/>
  <c r="B17" i="1" s="1"/>
  <c r="B16" i="1" s="1"/>
  <c r="B15" i="1" s="1"/>
  <c r="B14" i="1" s="1"/>
  <c r="B13" i="1" s="1"/>
  <c r="B12" i="1" s="1"/>
  <c r="C24" i="1"/>
  <c r="G24" i="1"/>
  <c r="D24" i="1"/>
  <c r="A28" i="1"/>
  <c r="A27" i="1"/>
  <c r="A26" i="1" s="1"/>
  <c r="A25" i="1" s="1"/>
  <c r="A24" i="1" s="1"/>
  <c r="A23" i="1" s="1"/>
  <c r="A22" i="1" s="1"/>
  <c r="A21" i="1" s="1"/>
  <c r="A20" i="1" s="1"/>
  <c r="A19" i="1" s="1"/>
  <c r="A18" i="1" s="1"/>
  <c r="A17" i="1" s="1"/>
  <c r="A16" i="1" s="1"/>
  <c r="A15" i="1" s="1"/>
  <c r="A14" i="1" s="1"/>
  <c r="A13" i="1" s="1"/>
  <c r="A12" i="1" s="1"/>
  <c r="G26" i="1"/>
  <c r="G27" i="1"/>
  <c r="G28" i="1"/>
  <c r="G29" i="1"/>
  <c r="G25" i="1"/>
  <c r="B26" i="1"/>
  <c r="B27" i="1" s="1"/>
  <c r="B28" i="1" s="1"/>
  <c r="B29" i="1" s="1"/>
  <c r="B30" i="1" s="1"/>
  <c r="D25" i="1"/>
  <c r="C26" i="1"/>
  <c r="C27" i="1" s="1"/>
  <c r="D27" i="1" l="1"/>
  <c r="C28" i="1"/>
  <c r="D26" i="1"/>
  <c r="C21" i="1"/>
  <c r="C20" i="1" l="1"/>
  <c r="D21" i="1"/>
  <c r="D28" i="1"/>
  <c r="C29" i="1"/>
  <c r="D29" i="1" l="1"/>
  <c r="C30" i="1"/>
  <c r="C19" i="1"/>
  <c r="D20" i="1"/>
  <c r="D30" i="1" l="1"/>
  <c r="C31" i="1"/>
  <c r="D31" i="1" s="1"/>
  <c r="C18" i="1"/>
  <c r="D19" i="1"/>
  <c r="D18" i="1" l="1"/>
  <c r="C17" i="1"/>
  <c r="D17" i="1" l="1"/>
  <c r="C16" i="1"/>
  <c r="D16" i="1" l="1"/>
  <c r="C15" i="1"/>
  <c r="D15" i="1" l="1"/>
  <c r="C14" i="1"/>
  <c r="C13" i="1" l="1"/>
  <c r="D14" i="1"/>
  <c r="D13" i="1" l="1"/>
  <c r="C12" i="1"/>
  <c r="D12" i="1" s="1"/>
</calcChain>
</file>

<file path=xl/sharedStrings.xml><?xml version="1.0" encoding="utf-8"?>
<sst xmlns="http://schemas.openxmlformats.org/spreadsheetml/2006/main" count="26" uniqueCount="26">
  <si>
    <t>SEMAINE</t>
  </si>
  <si>
    <t>DU</t>
  </si>
  <si>
    <t>AU</t>
  </si>
  <si>
    <t>DC H</t>
  </si>
  <si>
    <t>DC ESMS</t>
  </si>
  <si>
    <t>DC TOTAL</t>
  </si>
  <si>
    <t>DC TOT*</t>
  </si>
  <si>
    <t>SPF Nlle série</t>
  </si>
  <si>
    <t>DATE</t>
  </si>
  <si>
    <t>DC ESMS*</t>
  </si>
  <si>
    <t xml:space="preserve">Les indicateurs par date de déclaration en S33 sont surestimés du fait d’un rattrapage de saisie important dans le système SI-VIC concernant les hospitalisations, admissions en soins critiques et décès survenus en S32 en Guadeloupe et en Martinique. </t>
  </si>
  <si>
    <t>COMMENTAIRES SpF</t>
  </si>
  <si>
    <t>Consolidé la semaine suivante</t>
  </si>
  <si>
    <t xml:space="preserve">JMR: Ces deux chiffres sont incompatibes avec le chiffres des DC à l'hôpital </t>
  </si>
  <si>
    <r>
      <t xml:space="preserve">Pailleur la diminution de 24% suppose que le bon chiffre soit bien </t>
    </r>
    <r>
      <rPr>
        <sz val="12"/>
        <color rgb="FFFF0000"/>
        <rFont val="Calibri (Corps)_x0000_"/>
      </rPr>
      <t>420</t>
    </r>
    <r>
      <rPr>
        <sz val="12"/>
        <color theme="1"/>
        <rFont val="Calibri"/>
        <family val="2"/>
        <scheme val="minor"/>
      </rPr>
      <t xml:space="preserve"> et non 458</t>
    </r>
  </si>
  <si>
    <t>DC ESMS**</t>
  </si>
  <si>
    <t>Au 16 novembre 2021, Au 16 novembre, 93,9% des résidents en Ehpad (établissements d’hébergement pour personnes âgées dépendantes) ou USLD (unité de soins de longue durée) avaient reçu au moins une dose de vaccin, 92,3% étaient complètement vaccinés et 54,4% avaient reçu une dose de rappel. La couverture vaccinale pour au moins une dose était de 92,2% pour les professionnels exerçant en Ehpad ou USLD (91,3% pour la vaccination complète, 4,6% pour la dose de rappel), de 96,8% pour les professionnels soignants libéraux (vaccination complète : 96,4%, dose de rappel : 22,2%) et de 92,2% pour les professionnels exerçant en établissement de santé (vaccination complète : 91,4%, dose de rappel : 5,6%). L’estimation de la couverture vaccinale parmi les personnes de 15 ans et plus identifiées comme étant en situation de précarité était de 76,1% pour au moins une dose de vaccin, 74,3% pour une vaccination complète et 7,8% pour la dose de rappel.</t>
  </si>
  <si>
    <t>Au 2O septembre 2021, La couverture vaccinale pour au moins une dose était de 89,3% pour les résidents en Ehpad ou USLD (84,2% pour la vaccination complète), 65,8% pour les professionnels exerçant en Ehpad ou USLD (56,4% pour la vaccination complète) et 83,6% pour les professionnels libéraux (79,1% pour la vaccination complète).</t>
  </si>
  <si>
    <r>
      <t xml:space="preserve">Au 23 novembre, 93,9% des </t>
    </r>
    <r>
      <rPr>
        <b/>
        <sz val="10"/>
        <color theme="1"/>
        <rFont val="Arial"/>
        <family val="2"/>
      </rPr>
      <t xml:space="preserve">résidents en Ehpad </t>
    </r>
    <r>
      <rPr>
        <sz val="10"/>
        <color theme="1"/>
        <rFont val="ArialMT"/>
      </rPr>
      <t xml:space="preserve">(établissements d’hébergement pour personnes âgées dépendantes) </t>
    </r>
    <r>
      <rPr>
        <b/>
        <sz val="10"/>
        <color theme="1"/>
        <rFont val="Arial"/>
        <family val="2"/>
      </rPr>
      <t xml:space="preserve">ou USLD </t>
    </r>
    <r>
      <rPr>
        <sz val="10"/>
        <color theme="1"/>
        <rFont val="ArialMT"/>
      </rPr>
      <t xml:space="preserve">(unité de soins de longue durée) avaient reçu au moins une dose de vaccin, 92,5% étaient complètement vaccinés et 56,2% avaient reçu une dose de rappel. </t>
    </r>
  </si>
  <si>
    <r>
      <t xml:space="preserve">Après avoir diminué entre les semaines 35 et 40-2021, le </t>
    </r>
    <r>
      <rPr>
        <b/>
        <sz val="10"/>
        <color theme="1"/>
        <rFont val="Arial"/>
        <family val="2"/>
      </rPr>
      <t xml:space="preserve">nombre de décès </t>
    </r>
    <r>
      <rPr>
        <sz val="10"/>
        <color theme="1"/>
        <rFont val="ArialMT"/>
      </rPr>
      <t xml:space="preserve">s’est stabilisé. Depuis la semaine 40-2021, le nombre moyen est de 11 décès enregistrés par semaine. En semaines 45 et 46, 8 et 3 décès en établissement ont respectivement été enregistrés (données non consolidées pour S46). </t>
    </r>
  </si>
  <si>
    <r>
      <t xml:space="preserve">Au 30 novembre, 94,0% des </t>
    </r>
    <r>
      <rPr>
        <b/>
        <sz val="10"/>
        <color theme="1"/>
        <rFont val="Arial"/>
        <family val="2"/>
      </rPr>
      <t xml:space="preserve">résidents en Ehpad </t>
    </r>
    <r>
      <rPr>
        <sz val="10"/>
        <color theme="1"/>
        <rFont val="ArialMT"/>
      </rPr>
      <t xml:space="preserve">(établissements d’hébergement pour personnes âgées dépendantes) </t>
    </r>
    <r>
      <rPr>
        <b/>
        <sz val="10"/>
        <color theme="1"/>
        <rFont val="Arial"/>
        <family val="2"/>
      </rPr>
      <t xml:space="preserve">ou USLD </t>
    </r>
    <r>
      <rPr>
        <sz val="10"/>
        <color theme="1"/>
        <rFont val="ArialMT"/>
      </rPr>
      <t xml:space="preserve">(unité de soins de longue durée) avaient reçu au moins une dose de vaccin, 92,6% étaient complètement vaccinés et 58,2% avaient reçu une dose de rappel. </t>
    </r>
  </si>
  <si>
    <t>Soustraction SpF</t>
  </si>
  <si>
    <t>ECART</t>
  </si>
  <si>
    <t>ECARTS CALCUL2S PAR jmr</t>
  </si>
  <si>
    <t>SPF</t>
  </si>
  <si>
    <t>JMR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</si>
</sst>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2"/>
      <color theme="1"/>
      <name val="Calibri"/>
      <family val="2"/>
      <scheme val="minor"/>
    </font>
    <font>
      <sz val="10"/>
      <color rgb="FFFF0000"/>
      <name val="ArialMT"/>
    </font>
    <font>
      <sz val="12"/>
      <color rgb="FFFF0000"/>
      <name val="Calibri"/>
      <family val="2"/>
      <scheme val="minor"/>
    </font>
    <font>
      <sz val="12"/>
      <color rgb="FFFF0000"/>
      <name val="Calibri (Corps)_x0000_"/>
    </font>
    <font>
      <sz val="12"/>
      <color theme="4"/>
      <name val="Calibri (Corps)_x0000_"/>
    </font>
    <font>
      <sz val="10"/>
      <color theme="1"/>
      <name val="ArialMT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4" fontId="0" fillId="0" borderId="0" xfId="0" applyNumberFormat="1"/>
    <xf numFmtId="0" fontId="0" fillId="2" borderId="0" xfId="0" applyFill="1"/>
    <xf numFmtId="0" fontId="1" fillId="0" borderId="0" xfId="0" applyFont="1"/>
    <xf numFmtId="0" fontId="2" fillId="0" borderId="0" xfId="0" applyFont="1"/>
    <xf numFmtId="0" fontId="0" fillId="2" borderId="0" xfId="0" applyFont="1" applyFill="1"/>
    <xf numFmtId="0" fontId="4" fillId="0" borderId="0" xfId="0" applyFont="1"/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/>
    <xf numFmtId="14" fontId="0" fillId="3" borderId="0" xfId="0" applyNumberFormat="1" applyFill="1"/>
    <xf numFmtId="0" fontId="0" fillId="3" borderId="0" xfId="0" applyFill="1"/>
    <xf numFmtId="0" fontId="0" fillId="3" borderId="0" xfId="0" applyFont="1" applyFill="1"/>
    <xf numFmtId="0" fontId="2" fillId="2" borderId="0" xfId="0" applyFont="1" applyFill="1"/>
    <xf numFmtId="0" fontId="2" fillId="3" borderId="0" xfId="0" applyFont="1" applyFill="1"/>
    <xf numFmtId="0" fontId="0" fillId="0" borderId="0" xfId="0" applyAlignment="1">
      <alignment horizontal="center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EFA80-DDC6-6040-9DDC-F5EE5D03B8E7}">
  <dimension ref="A1:V38"/>
  <sheetViews>
    <sheetView tabSelected="1" workbookViewId="0">
      <selection activeCell="L7" sqref="L7"/>
    </sheetView>
  </sheetViews>
  <sheetFormatPr baseColWidth="10" defaultRowHeight="16"/>
  <sheetData>
    <row r="1" spans="1:14">
      <c r="A1" t="s">
        <v>7</v>
      </c>
      <c r="H1" s="15" t="s">
        <v>24</v>
      </c>
      <c r="I1" s="15"/>
      <c r="J1" s="15"/>
      <c r="K1" s="15" t="s">
        <v>25</v>
      </c>
      <c r="L1" s="15"/>
      <c r="M1" s="15"/>
    </row>
    <row r="2" spans="1:14">
      <c r="H2" t="s">
        <v>12</v>
      </c>
      <c r="K2" s="15" t="s">
        <v>23</v>
      </c>
      <c r="L2" s="15"/>
      <c r="M2" s="15"/>
    </row>
    <row r="3" spans="1:14">
      <c r="A3" t="s">
        <v>8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s="11" t="s">
        <v>6</v>
      </c>
      <c r="I3" s="11" t="s">
        <v>9</v>
      </c>
      <c r="J3" s="11" t="s">
        <v>15</v>
      </c>
      <c r="K3" s="11"/>
      <c r="L3" s="11" t="s">
        <v>21</v>
      </c>
      <c r="M3" s="11" t="s">
        <v>22</v>
      </c>
      <c r="N3" t="s">
        <v>11</v>
      </c>
    </row>
    <row r="5" spans="1:14">
      <c r="A5" s="1">
        <f t="shared" ref="A5:A19" si="0">A6+7</f>
        <v>44567</v>
      </c>
      <c r="B5">
        <f t="shared" ref="B5:B24" si="1">B6+1</f>
        <v>52</v>
      </c>
      <c r="C5" s="1">
        <f t="shared" ref="C5:C24" si="2">C6+7</f>
        <v>44557</v>
      </c>
      <c r="D5" s="1">
        <f t="shared" ref="D5" si="3">C5+6</f>
        <v>44563</v>
      </c>
      <c r="E5" s="16">
        <v>1216</v>
      </c>
      <c r="F5" s="16">
        <v>59</v>
      </c>
      <c r="G5">
        <v>1275</v>
      </c>
    </row>
    <row r="6" spans="1:14">
      <c r="A6" s="1">
        <f t="shared" si="0"/>
        <v>44560</v>
      </c>
      <c r="B6">
        <f t="shared" si="1"/>
        <v>51</v>
      </c>
      <c r="C6" s="1">
        <f t="shared" si="2"/>
        <v>44550</v>
      </c>
      <c r="D6" s="1">
        <f t="shared" ref="D6" si="4">C6+6</f>
        <v>44556</v>
      </c>
      <c r="E6">
        <v>1099</v>
      </c>
      <c r="F6">
        <v>44</v>
      </c>
      <c r="G6">
        <v>1143</v>
      </c>
      <c r="H6">
        <v>1200</v>
      </c>
      <c r="I6" s="4">
        <v>47</v>
      </c>
    </row>
    <row r="7" spans="1:14">
      <c r="A7" s="1">
        <f t="shared" si="0"/>
        <v>44553</v>
      </c>
      <c r="B7">
        <f t="shared" si="1"/>
        <v>50</v>
      </c>
      <c r="C7" s="1">
        <f t="shared" si="2"/>
        <v>44543</v>
      </c>
      <c r="D7" s="1">
        <f t="shared" ref="D7" si="5">C7+6</f>
        <v>44549</v>
      </c>
      <c r="E7">
        <v>969</v>
      </c>
      <c r="F7">
        <v>34</v>
      </c>
      <c r="G7">
        <v>1003</v>
      </c>
      <c r="H7" s="5">
        <v>1063</v>
      </c>
      <c r="I7" s="5">
        <v>37</v>
      </c>
      <c r="J7" s="13">
        <v>39</v>
      </c>
    </row>
    <row r="8" spans="1:14">
      <c r="A8" s="1">
        <f t="shared" si="0"/>
        <v>44546</v>
      </c>
      <c r="B8">
        <f t="shared" si="1"/>
        <v>49</v>
      </c>
      <c r="C8" s="1">
        <f t="shared" si="2"/>
        <v>44536</v>
      </c>
      <c r="D8" s="1">
        <f t="shared" ref="D8" si="6">C8+6</f>
        <v>44542</v>
      </c>
      <c r="E8">
        <v>857</v>
      </c>
      <c r="F8">
        <v>33</v>
      </c>
      <c r="G8">
        <v>890</v>
      </c>
      <c r="H8" s="2">
        <v>932</v>
      </c>
      <c r="I8" s="5">
        <v>36</v>
      </c>
      <c r="J8" s="13">
        <v>38</v>
      </c>
    </row>
    <row r="9" spans="1:14">
      <c r="A9" s="1">
        <f t="shared" si="0"/>
        <v>44539</v>
      </c>
      <c r="B9">
        <f t="shared" si="1"/>
        <v>48</v>
      </c>
      <c r="C9" s="1">
        <f t="shared" si="2"/>
        <v>44529</v>
      </c>
      <c r="D9" s="1">
        <f t="shared" ref="D9" si="7">C9+6</f>
        <v>44535</v>
      </c>
      <c r="E9">
        <v>647</v>
      </c>
      <c r="F9">
        <v>25</v>
      </c>
      <c r="G9">
        <v>672</v>
      </c>
      <c r="H9" s="2">
        <v>708</v>
      </c>
      <c r="I9" s="5">
        <v>29</v>
      </c>
      <c r="J9" s="13">
        <v>30</v>
      </c>
    </row>
    <row r="10" spans="1:14">
      <c r="A10" s="1">
        <f t="shared" si="0"/>
        <v>44532</v>
      </c>
      <c r="B10">
        <f t="shared" si="1"/>
        <v>47</v>
      </c>
      <c r="C10" s="1">
        <f t="shared" si="2"/>
        <v>44522</v>
      </c>
      <c r="D10" s="1">
        <f t="shared" ref="D10" si="8">C10+6</f>
        <v>44528</v>
      </c>
      <c r="E10">
        <v>440</v>
      </c>
      <c r="F10">
        <v>10</v>
      </c>
      <c r="G10">
        <v>450</v>
      </c>
      <c r="H10" s="2">
        <v>474</v>
      </c>
      <c r="I10" s="5">
        <v>14</v>
      </c>
      <c r="J10" s="13">
        <v>15</v>
      </c>
    </row>
    <row r="11" spans="1:14">
      <c r="A11" s="1">
        <f t="shared" si="0"/>
        <v>44525</v>
      </c>
      <c r="B11">
        <f t="shared" si="1"/>
        <v>46</v>
      </c>
      <c r="C11" s="1">
        <f t="shared" si="2"/>
        <v>44515</v>
      </c>
      <c r="D11" s="1">
        <f t="shared" ref="D11" si="9">C11+6</f>
        <v>44521</v>
      </c>
      <c r="E11">
        <v>311</v>
      </c>
      <c r="F11">
        <v>3</v>
      </c>
      <c r="G11">
        <v>314</v>
      </c>
      <c r="H11" s="2">
        <v>327</v>
      </c>
      <c r="I11" s="5">
        <v>4</v>
      </c>
      <c r="J11" s="13">
        <v>5</v>
      </c>
      <c r="K11" s="10">
        <v>44523</v>
      </c>
      <c r="L11" s="11">
        <v>26911</v>
      </c>
      <c r="M11" s="14">
        <f>L11-L12</f>
        <v>14</v>
      </c>
    </row>
    <row r="12" spans="1:14">
      <c r="A12" s="1">
        <f t="shared" si="0"/>
        <v>44518</v>
      </c>
      <c r="B12">
        <f t="shared" si="1"/>
        <v>45</v>
      </c>
      <c r="C12" s="1">
        <f t="shared" si="2"/>
        <v>44508</v>
      </c>
      <c r="D12" s="1">
        <f t="shared" ref="D12" si="10">C12+6</f>
        <v>44514</v>
      </c>
      <c r="E12">
        <v>243</v>
      </c>
      <c r="F12">
        <v>6</v>
      </c>
      <c r="G12">
        <v>249</v>
      </c>
      <c r="H12" s="2">
        <v>276</v>
      </c>
      <c r="I12" s="2">
        <v>8</v>
      </c>
      <c r="J12" s="13">
        <v>13</v>
      </c>
      <c r="K12" s="10">
        <f>K11-7</f>
        <v>44516</v>
      </c>
      <c r="L12" s="11">
        <v>26897</v>
      </c>
      <c r="M12" s="14">
        <f t="shared" ref="M12:M20" si="11">L12-L13</f>
        <v>0</v>
      </c>
    </row>
    <row r="13" spans="1:14">
      <c r="A13" s="1">
        <f t="shared" si="0"/>
        <v>44511</v>
      </c>
      <c r="B13">
        <f t="shared" si="1"/>
        <v>44</v>
      </c>
      <c r="C13" s="1">
        <f t="shared" si="2"/>
        <v>44501</v>
      </c>
      <c r="D13" s="1">
        <f t="shared" ref="D13" si="12">C13+6</f>
        <v>44507</v>
      </c>
      <c r="E13">
        <v>192</v>
      </c>
      <c r="F13">
        <v>4</v>
      </c>
      <c r="G13">
        <v>196</v>
      </c>
      <c r="H13" s="2">
        <v>209</v>
      </c>
      <c r="I13" s="13">
        <v>4</v>
      </c>
      <c r="J13" s="2"/>
      <c r="K13" s="10">
        <f t="shared" ref="K13:K26" si="13">K12-7</f>
        <v>44509</v>
      </c>
      <c r="L13" s="11">
        <v>26897</v>
      </c>
      <c r="M13" s="14">
        <f t="shared" si="11"/>
        <v>14</v>
      </c>
    </row>
    <row r="14" spans="1:14">
      <c r="A14" s="1">
        <f t="shared" si="0"/>
        <v>44504</v>
      </c>
      <c r="B14">
        <f t="shared" si="1"/>
        <v>43</v>
      </c>
      <c r="C14" s="1">
        <f t="shared" si="2"/>
        <v>44494</v>
      </c>
      <c r="D14" s="1">
        <f t="shared" ref="D14" si="14">C14+6</f>
        <v>44500</v>
      </c>
      <c r="E14">
        <v>189</v>
      </c>
      <c r="F14">
        <v>9</v>
      </c>
      <c r="G14">
        <v>198</v>
      </c>
      <c r="H14" s="2">
        <v>221</v>
      </c>
      <c r="I14" s="13">
        <v>5</v>
      </c>
      <c r="J14" s="2"/>
      <c r="K14" s="10">
        <f t="shared" si="13"/>
        <v>44502</v>
      </c>
      <c r="L14" s="11">
        <v>26883</v>
      </c>
      <c r="M14" s="14">
        <f t="shared" si="11"/>
        <v>0</v>
      </c>
    </row>
    <row r="15" spans="1:14">
      <c r="A15" s="1">
        <f t="shared" si="0"/>
        <v>44497</v>
      </c>
      <c r="B15">
        <f t="shared" si="1"/>
        <v>42</v>
      </c>
      <c r="C15" s="1">
        <f t="shared" si="2"/>
        <v>44487</v>
      </c>
      <c r="D15" s="1">
        <f t="shared" ref="D15" si="15">C15+6</f>
        <v>44493</v>
      </c>
      <c r="E15">
        <v>171</v>
      </c>
      <c r="F15">
        <v>6</v>
      </c>
      <c r="G15">
        <v>165</v>
      </c>
      <c r="H15" s="2">
        <v>183</v>
      </c>
      <c r="I15" s="13">
        <v>8</v>
      </c>
      <c r="J15" s="2"/>
      <c r="K15" s="10">
        <f t="shared" si="13"/>
        <v>44495</v>
      </c>
      <c r="L15" s="11">
        <v>26883</v>
      </c>
      <c r="M15" s="14">
        <f t="shared" si="11"/>
        <v>9</v>
      </c>
    </row>
    <row r="16" spans="1:14">
      <c r="A16" s="1">
        <f t="shared" si="0"/>
        <v>44490</v>
      </c>
      <c r="B16">
        <f t="shared" si="1"/>
        <v>41</v>
      </c>
      <c r="C16" s="1">
        <f t="shared" si="2"/>
        <v>44480</v>
      </c>
      <c r="D16" s="1">
        <f t="shared" ref="D16" si="16">C16+6</f>
        <v>44486</v>
      </c>
      <c r="E16">
        <v>196</v>
      </c>
      <c r="F16">
        <v>9</v>
      </c>
      <c r="G16">
        <v>187</v>
      </c>
      <c r="H16" s="2">
        <v>210</v>
      </c>
      <c r="I16" s="2">
        <v>10</v>
      </c>
      <c r="J16" s="13">
        <v>10</v>
      </c>
      <c r="K16" s="10">
        <f t="shared" si="13"/>
        <v>44488</v>
      </c>
      <c r="L16" s="11">
        <v>26874</v>
      </c>
      <c r="M16" s="14">
        <f t="shared" si="11"/>
        <v>10</v>
      </c>
    </row>
    <row r="17" spans="1:22">
      <c r="A17" s="1">
        <f t="shared" si="0"/>
        <v>44483</v>
      </c>
      <c r="B17">
        <f t="shared" si="1"/>
        <v>40</v>
      </c>
      <c r="C17" s="1">
        <f t="shared" si="2"/>
        <v>44473</v>
      </c>
      <c r="D17" s="1">
        <f t="shared" ref="D17" si="17">C17+6</f>
        <v>44479</v>
      </c>
      <c r="E17">
        <v>183</v>
      </c>
      <c r="F17">
        <v>6</v>
      </c>
      <c r="G17">
        <v>189</v>
      </c>
      <c r="H17" s="2">
        <v>198</v>
      </c>
      <c r="I17" s="2">
        <v>7</v>
      </c>
      <c r="J17" s="13">
        <v>7</v>
      </c>
      <c r="K17" s="10">
        <f t="shared" si="13"/>
        <v>44481</v>
      </c>
      <c r="L17" s="11">
        <v>26864</v>
      </c>
      <c r="M17" s="14">
        <f t="shared" si="11"/>
        <v>15</v>
      </c>
    </row>
    <row r="18" spans="1:22">
      <c r="A18" s="1">
        <f t="shared" si="0"/>
        <v>44476</v>
      </c>
      <c r="B18">
        <f t="shared" si="1"/>
        <v>39</v>
      </c>
      <c r="C18" s="1">
        <f t="shared" si="2"/>
        <v>44466</v>
      </c>
      <c r="D18" s="1">
        <f t="shared" ref="D18" si="18">C18+6</f>
        <v>44472</v>
      </c>
      <c r="E18">
        <v>273</v>
      </c>
      <c r="F18">
        <v>12</v>
      </c>
      <c r="G18">
        <v>285</v>
      </c>
      <c r="H18" s="2">
        <v>311</v>
      </c>
      <c r="I18" s="2">
        <v>15</v>
      </c>
      <c r="J18" s="13">
        <v>15</v>
      </c>
      <c r="K18" s="10">
        <f t="shared" si="13"/>
        <v>44474</v>
      </c>
      <c r="L18" s="11">
        <v>26849</v>
      </c>
      <c r="M18" s="14">
        <f t="shared" si="11"/>
        <v>14</v>
      </c>
    </row>
    <row r="19" spans="1:22">
      <c r="A19" s="1">
        <f t="shared" si="0"/>
        <v>44469</v>
      </c>
      <c r="B19">
        <f t="shared" si="1"/>
        <v>38</v>
      </c>
      <c r="C19" s="1">
        <f t="shared" si="2"/>
        <v>44459</v>
      </c>
      <c r="D19" s="1">
        <f t="shared" ref="D19" si="19">C19+6</f>
        <v>44465</v>
      </c>
      <c r="E19">
        <v>321</v>
      </c>
      <c r="F19">
        <v>13</v>
      </c>
      <c r="G19">
        <v>334</v>
      </c>
      <c r="H19" s="2">
        <v>353</v>
      </c>
      <c r="I19" s="2">
        <v>17</v>
      </c>
      <c r="J19" s="13">
        <v>18</v>
      </c>
      <c r="K19" s="10">
        <f t="shared" si="13"/>
        <v>44467</v>
      </c>
      <c r="L19" s="11">
        <v>26835</v>
      </c>
      <c r="M19" s="14">
        <f t="shared" si="11"/>
        <v>20</v>
      </c>
    </row>
    <row r="20" spans="1:22">
      <c r="A20" s="1">
        <f t="shared" ref="A20:A25" si="20">A21+7</f>
        <v>44462</v>
      </c>
      <c r="B20">
        <f t="shared" si="1"/>
        <v>37</v>
      </c>
      <c r="C20" s="1">
        <f t="shared" si="2"/>
        <v>44452</v>
      </c>
      <c r="D20" s="1">
        <f t="shared" ref="D20:D26" si="21">C20+6</f>
        <v>44458</v>
      </c>
      <c r="E20" s="4">
        <v>458</v>
      </c>
      <c r="F20">
        <v>43</v>
      </c>
      <c r="G20">
        <v>501</v>
      </c>
      <c r="H20" s="2">
        <v>468</v>
      </c>
      <c r="I20" s="5">
        <v>48</v>
      </c>
      <c r="J20" s="13">
        <v>47</v>
      </c>
      <c r="K20" s="10">
        <f t="shared" si="13"/>
        <v>44460</v>
      </c>
      <c r="L20" s="12">
        <v>26815</v>
      </c>
      <c r="M20" s="14">
        <f t="shared" si="11"/>
        <v>48</v>
      </c>
      <c r="N20" s="6" t="s">
        <v>13</v>
      </c>
      <c r="T20" s="4">
        <f>H20-I20</f>
        <v>420</v>
      </c>
      <c r="U20">
        <f>321/420</f>
        <v>0.76428571428571423</v>
      </c>
      <c r="V20" t="s">
        <v>14</v>
      </c>
    </row>
    <row r="21" spans="1:22">
      <c r="A21" s="1">
        <f t="shared" si="20"/>
        <v>44455</v>
      </c>
      <c r="B21">
        <f t="shared" si="1"/>
        <v>36</v>
      </c>
      <c r="C21" s="1">
        <f t="shared" si="2"/>
        <v>44445</v>
      </c>
      <c r="D21" s="1">
        <f t="shared" si="21"/>
        <v>44451</v>
      </c>
      <c r="E21">
        <v>582</v>
      </c>
      <c r="F21">
        <v>23</v>
      </c>
      <c r="G21">
        <v>605</v>
      </c>
      <c r="H21" s="2">
        <v>608</v>
      </c>
      <c r="I21" s="2">
        <v>26</v>
      </c>
      <c r="J21" s="2"/>
      <c r="K21" s="10">
        <f t="shared" si="13"/>
        <v>44453</v>
      </c>
      <c r="L21" s="11">
        <v>26767</v>
      </c>
      <c r="M21" s="11"/>
    </row>
    <row r="22" spans="1:22">
      <c r="A22" s="1">
        <f t="shared" si="20"/>
        <v>44448</v>
      </c>
      <c r="B22">
        <f t="shared" si="1"/>
        <v>35</v>
      </c>
      <c r="C22" s="1">
        <f t="shared" si="2"/>
        <v>44438</v>
      </c>
      <c r="D22" s="1">
        <f t="shared" si="21"/>
        <v>44444</v>
      </c>
      <c r="E22">
        <v>647</v>
      </c>
      <c r="F22">
        <v>34</v>
      </c>
      <c r="G22">
        <f>E22+F22</f>
        <v>681</v>
      </c>
      <c r="H22" s="2">
        <v>708</v>
      </c>
      <c r="I22" s="2">
        <v>61</v>
      </c>
      <c r="J22" s="2"/>
      <c r="K22" s="10">
        <f t="shared" si="13"/>
        <v>44446</v>
      </c>
      <c r="L22" s="11"/>
      <c r="M22" s="11"/>
      <c r="N22" s="3"/>
    </row>
    <row r="23" spans="1:22">
      <c r="A23" s="1">
        <f t="shared" si="20"/>
        <v>44441</v>
      </c>
      <c r="B23">
        <f t="shared" si="1"/>
        <v>34</v>
      </c>
      <c r="C23" s="1">
        <f t="shared" si="2"/>
        <v>44431</v>
      </c>
      <c r="D23" s="1">
        <f t="shared" si="21"/>
        <v>44437</v>
      </c>
      <c r="E23">
        <v>684</v>
      </c>
      <c r="F23">
        <v>40</v>
      </c>
      <c r="G23">
        <v>724</v>
      </c>
      <c r="H23" s="2">
        <v>732</v>
      </c>
      <c r="I23" s="2">
        <v>48</v>
      </c>
      <c r="J23" s="2"/>
      <c r="K23" s="10">
        <f t="shared" si="13"/>
        <v>44439</v>
      </c>
      <c r="L23" s="11"/>
      <c r="M23" s="11"/>
      <c r="N23" s="3"/>
    </row>
    <row r="24" spans="1:22">
      <c r="A24" s="1">
        <f t="shared" si="20"/>
        <v>44434</v>
      </c>
      <c r="B24">
        <f t="shared" si="1"/>
        <v>33</v>
      </c>
      <c r="C24" s="1">
        <f t="shared" si="2"/>
        <v>44424</v>
      </c>
      <c r="D24" s="1">
        <f t="shared" si="21"/>
        <v>44430</v>
      </c>
      <c r="E24" s="4">
        <v>767</v>
      </c>
      <c r="F24">
        <v>31</v>
      </c>
      <c r="G24">
        <f>E24+F24</f>
        <v>798</v>
      </c>
      <c r="H24" s="2">
        <v>809</v>
      </c>
      <c r="I24" s="2">
        <v>42</v>
      </c>
      <c r="J24" s="2"/>
      <c r="K24" s="10">
        <f t="shared" si="13"/>
        <v>44432</v>
      </c>
      <c r="L24" s="11"/>
      <c r="M24" s="11"/>
      <c r="N24" s="3" t="s">
        <v>10</v>
      </c>
    </row>
    <row r="25" spans="1:22">
      <c r="A25" s="1">
        <f t="shared" si="20"/>
        <v>44427</v>
      </c>
      <c r="B25">
        <v>32</v>
      </c>
      <c r="C25" s="1">
        <v>44417</v>
      </c>
      <c r="D25" s="1">
        <f t="shared" si="21"/>
        <v>44423</v>
      </c>
      <c r="E25">
        <v>436</v>
      </c>
      <c r="F25">
        <v>29</v>
      </c>
      <c r="G25">
        <f>E25+F25</f>
        <v>465</v>
      </c>
      <c r="H25" s="2">
        <v>471</v>
      </c>
      <c r="I25" s="2">
        <v>35</v>
      </c>
      <c r="J25" s="2"/>
      <c r="K25" s="10">
        <f t="shared" si="13"/>
        <v>44425</v>
      </c>
      <c r="L25" s="11"/>
      <c r="M25" s="11"/>
    </row>
    <row r="26" spans="1:22">
      <c r="A26" s="1">
        <f t="shared" ref="A26:A28" si="22">A27+7</f>
        <v>44420</v>
      </c>
      <c r="B26">
        <f>B25-1</f>
        <v>31</v>
      </c>
      <c r="C26" s="1">
        <f>C25-7</f>
        <v>44410</v>
      </c>
      <c r="D26" s="1">
        <f t="shared" si="21"/>
        <v>44416</v>
      </c>
      <c r="E26">
        <v>332</v>
      </c>
      <c r="F26">
        <v>15</v>
      </c>
      <c r="G26">
        <f t="shared" ref="G26:G29" si="23">E26+F26</f>
        <v>347</v>
      </c>
      <c r="H26" s="2">
        <v>352</v>
      </c>
      <c r="I26" s="2">
        <v>20</v>
      </c>
      <c r="J26" s="2"/>
      <c r="K26" s="10">
        <f t="shared" si="13"/>
        <v>44418</v>
      </c>
      <c r="L26" s="11"/>
      <c r="M26" s="11"/>
    </row>
    <row r="27" spans="1:22">
      <c r="A27" s="1">
        <f t="shared" si="22"/>
        <v>44413</v>
      </c>
      <c r="B27">
        <f t="shared" ref="B27:B30" si="24">B26-1</f>
        <v>30</v>
      </c>
      <c r="C27" s="1">
        <f t="shared" ref="C27:C30" si="25">C26-7</f>
        <v>44403</v>
      </c>
      <c r="D27" s="1">
        <f t="shared" ref="D27:D31" si="26">C27+6</f>
        <v>44409</v>
      </c>
      <c r="E27">
        <v>263</v>
      </c>
      <c r="F27">
        <v>9</v>
      </c>
      <c r="G27">
        <f t="shared" si="23"/>
        <v>272</v>
      </c>
      <c r="H27">
        <v>272</v>
      </c>
    </row>
    <row r="28" spans="1:22">
      <c r="A28" s="1">
        <f t="shared" si="22"/>
        <v>44406</v>
      </c>
      <c r="B28">
        <f t="shared" si="24"/>
        <v>29</v>
      </c>
      <c r="C28" s="1">
        <f t="shared" si="25"/>
        <v>44396</v>
      </c>
      <c r="D28" s="1">
        <f t="shared" si="26"/>
        <v>44402</v>
      </c>
      <c r="E28">
        <v>140</v>
      </c>
      <c r="F28">
        <v>1</v>
      </c>
      <c r="G28">
        <f t="shared" si="23"/>
        <v>141</v>
      </c>
      <c r="H28">
        <v>141</v>
      </c>
    </row>
    <row r="29" spans="1:22">
      <c r="A29" s="1">
        <v>44399</v>
      </c>
      <c r="B29">
        <f t="shared" si="24"/>
        <v>28</v>
      </c>
      <c r="C29" s="1">
        <f t="shared" si="25"/>
        <v>44389</v>
      </c>
      <c r="D29" s="1">
        <f t="shared" si="26"/>
        <v>44395</v>
      </c>
      <c r="G29">
        <f t="shared" si="23"/>
        <v>0</v>
      </c>
      <c r="H29">
        <v>116</v>
      </c>
    </row>
    <row r="30" spans="1:22">
      <c r="A30" s="1">
        <v>44393</v>
      </c>
      <c r="B30">
        <f t="shared" si="24"/>
        <v>27</v>
      </c>
      <c r="C30" s="1">
        <f t="shared" si="25"/>
        <v>44382</v>
      </c>
      <c r="D30" s="1">
        <f t="shared" si="26"/>
        <v>44388</v>
      </c>
      <c r="H30">
        <v>165</v>
      </c>
    </row>
    <row r="31" spans="1:22">
      <c r="B31">
        <v>26</v>
      </c>
      <c r="C31" s="1">
        <f t="shared" ref="C31" si="27">C30-7</f>
        <v>44375</v>
      </c>
      <c r="D31" s="1">
        <f t="shared" si="26"/>
        <v>44381</v>
      </c>
      <c r="H31">
        <v>171</v>
      </c>
    </row>
    <row r="32" spans="1:22">
      <c r="C32" s="1"/>
      <c r="D32" s="1"/>
    </row>
    <row r="33" spans="1:1">
      <c r="A33" s="9" t="s">
        <v>20</v>
      </c>
    </row>
    <row r="34" spans="1:1">
      <c r="A34" s="8" t="s">
        <v>18</v>
      </c>
    </row>
    <row r="35" spans="1:1">
      <c r="A35" t="s">
        <v>16</v>
      </c>
    </row>
    <row r="36" spans="1:1">
      <c r="A36" s="7" t="s">
        <v>17</v>
      </c>
    </row>
    <row r="38" spans="1:1">
      <c r="A38" s="9" t="s">
        <v>19</v>
      </c>
    </row>
  </sheetData>
  <mergeCells count="3">
    <mergeCell ref="K2:M2"/>
    <mergeCell ref="H1:J1"/>
    <mergeCell ref="K1:M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Marie Robine</dc:creator>
  <cp:lastModifiedBy>Jean Marie Robine</cp:lastModifiedBy>
  <dcterms:created xsi:type="dcterms:W3CDTF">2021-08-25T09:23:45Z</dcterms:created>
  <dcterms:modified xsi:type="dcterms:W3CDTF">2022-01-07T15:57:46Z</dcterms:modified>
</cp:coreProperties>
</file>